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<sst xmlns="http://schemas.openxmlformats.org/spreadsheetml/2006/main" count="60" uniqueCount="60">
  <si>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1.課程成績考評請務必依課程綱要之成績評量說明審慎考評。 
2.本校學生學業成績得採下列方式考評:
  (1) 以百分考評：以整數註記，100分為滿分，修讀學士班課程、教育學程課程及學士班修讀碩士班課程以60分為及格，研究生修讀碩博士班課程以70分為及格。
  (2) 以等級考評：等級分A+、A、A-、B+、B、B-、C+、C、C-、D、E、X，修讀學士班課程、教育學程課程及學士班修讀碩士班課程以C-為及格，研究生修讀碩博士班課程以B-為及格。
  (3) 以「通過\不通過」考評。
3. 以百分考評者，成績及格學生之平均分數，大學部課程以78±3分為原則，研究所課程以85±3分為原則。
4. 【等級與百分對照表】請參考本計分單之「對照表」資料表
5.學期成績完成評定並送交註冊組之期限，第一學期為1月31日，第二學期為7月10日，(應屆畢業生部分為6月30日)，暑修為次學期開學前。
6.凡課程因「實驗未完成」、「專題未完成」或「其他人力不可抗拒之原因」未能於繳交成績期限前評定成績者，以「I」(Incomplete)註記於成績欄。惟為求教學正常，不宜一課程多數同學成績均註記「I」。
7.本單成績欄內空白者，其學期成績以零分錄。
8.逾期未繳送成績者，得由教務處通知系所及相關單位主管。
9.老師可於網路選課系統「查詢授課學生」中下載學生成績計分單電子檔（*.xls）。
    教師簽名:╴╴╴╴╴╴╴╴╴╴ 
                                                     年      月      日
</t>
  </si>
  <si>
    <t>國 立 交 通 大 學　109學 年 度 第2學 期成 績 計 分 單</t>
  </si>
  <si>
    <t>課號：5306     任課教師：許富皓</t>
  </si>
  <si>
    <t>列印日期：2021/4/6</t>
  </si>
  <si>
    <t>科目：電腦攻擊與防禦      總修課人數:45人</t>
  </si>
  <si>
    <t>學     號</t>
  </si>
  <si>
    <t>注        意        事      項</t>
  </si>
  <si>
    <t>0756410</t>
  </si>
  <si>
    <t>0756411</t>
  </si>
  <si>
    <t>0756419</t>
  </si>
  <si>
    <t>0756430</t>
  </si>
  <si>
    <t>0856401</t>
  </si>
  <si>
    <t>0856403</t>
  </si>
  <si>
    <t>0856404</t>
  </si>
  <si>
    <t>0856405</t>
  </si>
  <si>
    <t>0856406</t>
  </si>
  <si>
    <t>0856407</t>
  </si>
  <si>
    <t>0856408</t>
  </si>
  <si>
    <t>0856409</t>
  </si>
  <si>
    <t>0856410</t>
  </si>
  <si>
    <t>0856411</t>
  </si>
  <si>
    <t>0856413</t>
  </si>
  <si>
    <t>0856414</t>
  </si>
  <si>
    <t>0856415</t>
  </si>
  <si>
    <t>0856416</t>
  </si>
  <si>
    <t>0856417</t>
  </si>
  <si>
    <t>0856418</t>
  </si>
  <si>
    <t>0856419</t>
  </si>
  <si>
    <t>0856420</t>
  </si>
  <si>
    <t>0856421</t>
  </si>
  <si>
    <t>509558002</t>
  </si>
  <si>
    <t>509558004</t>
  </si>
  <si>
    <t>509558005</t>
  </si>
  <si>
    <t>509558006</t>
  </si>
  <si>
    <t>509558007</t>
  </si>
  <si>
    <t>509558008</t>
  </si>
  <si>
    <t>509558011</t>
  </si>
  <si>
    <t>509558013</t>
  </si>
  <si>
    <t>509558014</t>
  </si>
  <si>
    <t>509558015</t>
  </si>
  <si>
    <t>509558018</t>
  </si>
  <si>
    <t>509558019</t>
  </si>
  <si>
    <t>509558020</t>
  </si>
  <si>
    <t>509558021</t>
  </si>
  <si>
    <t>509558022</t>
  </si>
  <si>
    <t>509558023</t>
  </si>
  <si>
    <t>509558024</t>
  </si>
  <si>
    <t>509558025</t>
  </si>
  <si>
    <t>509558026</t>
  </si>
  <si>
    <t>509558027</t>
  </si>
  <si>
    <t>509558029</t>
  </si>
  <si>
    <t>509558030</t>
  </si>
  <si>
    <t>期中考試成 績(原始)</t>
  </si>
  <si>
    <t>期中考試成 績(30%)</t>
  </si>
  <si>
    <t>Project成 績(30%)</t>
  </si>
  <si>
    <t>點名(5%)</t>
  </si>
  <si>
    <t>期末成 績(35%)</t>
  </si>
  <si>
    <t>Project成 績(原始)</t>
  </si>
  <si>
    <t>期末成 績(原始)</t>
  </si>
  <si>
    <t>學期成績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</si>
</sst>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h:mm\ AM/PM"/>
    <numFmt numFmtId="183" formatCode="h:mm:ss\ AM/PM"/>
    <numFmt numFmtId="184" formatCode="h:mm"/>
    <numFmt numFmtId="185" formatCode="h:mm:ss"/>
    <numFmt numFmtId="186" formatCode="m/d/yyyy\ h:mm"/>
    <numFmt numFmtId="187" formatCode="\(#,##0_);\(#,##0\)"/>
    <numFmt numFmtId="188" formatCode="\(#,##0_);[Red]\(#,##0\)"/>
    <numFmt numFmtId="189" formatCode="\(#,##0.00_);\(#,##0.00\)"/>
    <numFmt numFmtId="190" formatCode="\(#,##0.00_);[Red]\(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1">
    <font>
      <sz val="10"/>
      <name val="Arial"/>
      <family val="2"/>
    </font>
    <font>
      <b/>
      <sz val="11.95"/>
      <color indexed="8"/>
      <name val="交通大學新細明體"/>
      <family val="1"/>
    </font>
    <font>
      <b/>
      <sz val="10"/>
      <color indexed="8"/>
      <name val="交通大學新細明體"/>
      <family val="1"/>
    </font>
    <font>
      <sz val="9"/>
      <color indexed="8"/>
      <name val="交通大學新細明體"/>
      <family val="1"/>
    </font>
    <font>
      <sz val="10"/>
      <color indexed="8"/>
      <name val="交通大學新細明體"/>
      <family val="1"/>
    </font>
    <font>
      <b/>
      <sz val="10"/>
      <name val="Arial"/>
      <family val="2"/>
    </font>
    <font>
      <b/>
      <sz val="9"/>
      <color indexed="8"/>
      <name val="交通大學新細明體"/>
      <family val="1"/>
    </font>
    <font>
      <strike/>
      <sz val="9"/>
      <color indexed="8"/>
      <name val="交通大學新細明體"/>
      <family val="1"/>
    </font>
    <font>
      <strike/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5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30"/>
      <name val="Arial"/>
      <family val="2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60"/>
      <name val="新細明體"/>
      <family val="1"/>
    </font>
    <font>
      <strike/>
      <sz val="9"/>
      <color indexed="8"/>
      <name val="新細明體"/>
      <family val="1"/>
    </font>
    <font>
      <strike/>
      <sz val="10"/>
      <name val="新細明體"/>
      <family val="1"/>
    </font>
    <font>
      <strike/>
      <sz val="12"/>
      <color indexed="17"/>
      <name val="新細明體"/>
      <family val="1"/>
    </font>
    <font>
      <strike/>
      <sz val="12"/>
      <color indexed="60"/>
      <name val="新細明體"/>
      <family val="1"/>
    </font>
    <font>
      <b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9C6500"/>
      <name val="Calibri"/>
      <family val="1"/>
    </font>
    <font>
      <strike/>
      <sz val="9"/>
      <color indexed="8"/>
      <name val="Calibri Light"/>
      <family val="1"/>
    </font>
    <font>
      <strike/>
      <sz val="10"/>
      <name val="Calibri Light"/>
      <family val="1"/>
    </font>
    <font>
      <strike/>
      <sz val="12"/>
      <color rgb="FF006100"/>
      <name val="Calibri Light"/>
      <family val="1"/>
    </font>
    <font>
      <strike/>
      <sz val="12"/>
      <color rgb="FF9C6500"/>
      <name val="Calibri Light"/>
      <family val="1"/>
    </font>
    <font>
      <strike/>
      <sz val="12"/>
      <color rgb="FF006100"/>
      <name val="Calibri"/>
      <family val="1"/>
    </font>
    <font>
      <strike/>
      <sz val="12"/>
      <color rgb="FF9C6500"/>
      <name val="Calibri"/>
      <family val="1"/>
    </font>
    <font>
      <b/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9" fillId="21" borderId="0" xfId="39" applyAlignment="1">
      <alignment/>
    </xf>
    <xf numFmtId="0" fontId="39" fillId="21" borderId="12" xfId="39" applyBorder="1" applyAlignment="1" applyProtection="1">
      <alignment horizontal="center" vertical="top" wrapText="1" readingOrder="1"/>
      <protection locked="0"/>
    </xf>
    <xf numFmtId="0" fontId="39" fillId="21" borderId="12" xfId="39" applyBorder="1" applyAlignment="1" applyProtection="1">
      <alignment horizontal="right" vertical="top" wrapText="1" readingOrder="1"/>
      <protection locked="0"/>
    </xf>
    <xf numFmtId="0" fontId="39" fillId="21" borderId="14" xfId="39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37" fillId="20" borderId="0" xfId="37" applyAlignment="1">
      <alignment horizontal="center"/>
    </xf>
    <xf numFmtId="0" fontId="53" fillId="20" borderId="12" xfId="37" applyFont="1" applyBorder="1" applyAlignment="1" applyProtection="1">
      <alignment horizontal="center" vertical="top" wrapText="1"/>
      <protection locked="0"/>
    </xf>
    <xf numFmtId="0" fontId="37" fillId="20" borderId="12" xfId="37" applyBorder="1" applyAlignment="1" applyProtection="1">
      <alignment horizontal="center" vertical="top" wrapText="1"/>
      <protection locked="0"/>
    </xf>
    <xf numFmtId="0" fontId="37" fillId="20" borderId="14" xfId="37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4" fillId="0" borderId="12" xfId="0" applyFont="1" applyBorder="1" applyAlignment="1" applyProtection="1">
      <alignment vertical="top" wrapText="1" readingOrder="1"/>
      <protection locked="0"/>
    </xf>
    <xf numFmtId="0" fontId="55" fillId="0" borderId="0" xfId="0" applyFont="1" applyAlignment="1">
      <alignment/>
    </xf>
    <xf numFmtId="0" fontId="56" fillId="21" borderId="12" xfId="39" applyFont="1" applyBorder="1" applyAlignment="1" applyProtection="1">
      <alignment horizontal="right" vertical="top" wrapText="1" readingOrder="1"/>
      <protection locked="0"/>
    </xf>
    <xf numFmtId="0" fontId="57" fillId="20" borderId="12" xfId="37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58" fillId="21" borderId="12" xfId="39" applyFont="1" applyBorder="1" applyAlignment="1" applyProtection="1">
      <alignment horizontal="right" vertical="top" wrapText="1" readingOrder="1"/>
      <protection locked="0"/>
    </xf>
    <xf numFmtId="0" fontId="59" fillId="20" borderId="12" xfId="37" applyFont="1" applyBorder="1" applyAlignment="1" applyProtection="1">
      <alignment horizontal="center" vertical="top" wrapText="1"/>
      <protection locked="0"/>
    </xf>
    <xf numFmtId="0" fontId="60" fillId="21" borderId="12" xfId="39" applyFont="1" applyBorder="1" applyAlignment="1" applyProtection="1">
      <alignment horizontal="right" vertical="top" wrapText="1" readingOrder="1"/>
      <protection locked="0"/>
    </xf>
    <xf numFmtId="0" fontId="1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zoomScale="160" zoomScaleNormal="160" zoomScalePageLayoutView="0" workbookViewId="0" topLeftCell="A1">
      <selection activeCell="E5" sqref="E5:E50"/>
    </sheetView>
  </sheetViews>
  <sheetFormatPr defaultColWidth="9.140625" defaultRowHeight="12.75"/>
  <cols>
    <col min="1" max="1" width="4.28125" style="0" customWidth="1"/>
    <col min="2" max="2" width="0" style="0" hidden="1" customWidth="1"/>
    <col min="3" max="3" width="13.421875" style="0" customWidth="1"/>
    <col min="5" max="5" width="8.00390625" style="0" customWidth="1"/>
    <col min="6" max="6" width="15.421875" style="9" customWidth="1"/>
    <col min="7" max="7" width="17.140625" style="14" customWidth="1"/>
    <col min="8" max="8" width="9.00390625" style="14" customWidth="1"/>
    <col min="9" max="9" width="12.421875" style="9" customWidth="1"/>
    <col min="10" max="10" width="14.57421875" style="14" customWidth="1"/>
    <col min="11" max="11" width="12.8515625" style="9" customWidth="1"/>
    <col min="12" max="12" width="14.140625" style="14" customWidth="1"/>
    <col min="13" max="13" width="13.140625" style="18" customWidth="1"/>
    <col min="14" max="14" width="20.140625" style="0" customWidth="1"/>
    <col min="15" max="15" width="0" style="0" hidden="1" customWidth="1"/>
    <col min="16" max="16" width="17.421875" style="0" customWidth="1"/>
    <col min="17" max="17" width="0" style="0" hidden="1" customWidth="1"/>
  </cols>
  <sheetData>
    <row r="1" spans="1:16" ht="16.5" customHeight="1">
      <c r="A1" s="30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</row>
    <row r="2" spans="1:16" ht="13.5" customHeight="1">
      <c r="A2" s="1"/>
      <c r="B2" s="33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P2" s="2" t="s">
        <v>3</v>
      </c>
    </row>
    <row r="3" spans="1:16" ht="13.5" customHeight="1">
      <c r="A3" s="1"/>
      <c r="B3" s="35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P3" s="3"/>
    </row>
    <row r="4" spans="1:16" ht="409.5" customHeight="1" hidden="1">
      <c r="A4" s="1"/>
      <c r="P4" s="4"/>
    </row>
    <row r="5" spans="1:16" ht="33">
      <c r="A5" s="5"/>
      <c r="C5" s="5"/>
      <c r="D5" s="5" t="s">
        <v>5</v>
      </c>
      <c r="E5" s="5"/>
      <c r="F5" s="10" t="s">
        <v>52</v>
      </c>
      <c r="G5" s="15" t="s">
        <v>53</v>
      </c>
      <c r="H5" s="15" t="s">
        <v>55</v>
      </c>
      <c r="I5" s="10" t="s">
        <v>57</v>
      </c>
      <c r="J5" s="15" t="s">
        <v>54</v>
      </c>
      <c r="K5" s="10" t="s">
        <v>58</v>
      </c>
      <c r="L5" s="15" t="s">
        <v>56</v>
      </c>
      <c r="M5" s="13" t="s">
        <v>59</v>
      </c>
      <c r="N5" s="36" t="s">
        <v>6</v>
      </c>
      <c r="O5" s="37"/>
      <c r="P5" s="38"/>
    </row>
    <row r="6" spans="1:16" ht="16.5">
      <c r="A6" s="6">
        <v>1</v>
      </c>
      <c r="C6" s="6"/>
      <c r="D6" s="6" t="s">
        <v>7</v>
      </c>
      <c r="E6" s="6"/>
      <c r="F6" s="11">
        <v>101</v>
      </c>
      <c r="G6" s="16">
        <f>F6*0.3</f>
        <v>30.299999999999997</v>
      </c>
      <c r="H6" s="16">
        <v>5</v>
      </c>
      <c r="I6" s="11">
        <v>65</v>
      </c>
      <c r="J6" s="16">
        <f>I6*0.3</f>
        <v>19.5</v>
      </c>
      <c r="K6" s="11">
        <v>100</v>
      </c>
      <c r="L6" s="16">
        <f>K6*0.35</f>
        <v>35</v>
      </c>
      <c r="M6" s="19">
        <f>IF(ROUND(G6+H6+J6+L6,0)&gt;=100,100,ROUND(G6+H6+J6+L6,0))</f>
        <v>90</v>
      </c>
      <c r="N6" s="39" t="s">
        <v>0</v>
      </c>
      <c r="O6" s="37"/>
      <c r="P6" s="38"/>
    </row>
    <row r="7" spans="1:16" ht="16.5">
      <c r="A7" s="6">
        <v>2</v>
      </c>
      <c r="C7" s="6"/>
      <c r="D7" s="6" t="s">
        <v>8</v>
      </c>
      <c r="E7" s="6"/>
      <c r="F7" s="11">
        <v>70</v>
      </c>
      <c r="G7" s="16">
        <f aca="true" t="shared" si="0" ref="G7:G50">F7*0.3</f>
        <v>21</v>
      </c>
      <c r="H7" s="16">
        <v>5</v>
      </c>
      <c r="I7" s="11">
        <v>75</v>
      </c>
      <c r="J7" s="16">
        <f aca="true" t="shared" si="1" ref="J7:J50">I7*0.3</f>
        <v>22.5</v>
      </c>
      <c r="K7" s="11">
        <v>100</v>
      </c>
      <c r="L7" s="16">
        <f aca="true" t="shared" si="2" ref="L7:L50">K7*0.35</f>
        <v>35</v>
      </c>
      <c r="M7" s="19">
        <f aca="true" t="shared" si="3" ref="M7:M50">IF(ROUND(G7+H7+J7+L7,0)&gt;=100,100,ROUND(G7+H7+J7+L7,0))</f>
        <v>84</v>
      </c>
      <c r="N7" s="40"/>
      <c r="O7" s="34"/>
      <c r="P7" s="41"/>
    </row>
    <row r="8" spans="1:16" ht="16.5">
      <c r="A8" s="6">
        <v>3</v>
      </c>
      <c r="C8" s="6"/>
      <c r="D8" s="6" t="s">
        <v>9</v>
      </c>
      <c r="E8" s="6"/>
      <c r="F8" s="11">
        <v>81</v>
      </c>
      <c r="G8" s="16">
        <f t="shared" si="0"/>
        <v>24.3</v>
      </c>
      <c r="H8" s="16">
        <v>5</v>
      </c>
      <c r="I8" s="11">
        <v>70</v>
      </c>
      <c r="J8" s="16">
        <f t="shared" si="1"/>
        <v>21</v>
      </c>
      <c r="K8" s="11">
        <v>90</v>
      </c>
      <c r="L8" s="16">
        <f t="shared" si="2"/>
        <v>31.499999999999996</v>
      </c>
      <c r="M8" s="19">
        <f t="shared" si="3"/>
        <v>82</v>
      </c>
      <c r="N8" s="40"/>
      <c r="O8" s="34"/>
      <c r="P8" s="41"/>
    </row>
    <row r="9" spans="1:16" ht="16.5">
      <c r="A9" s="6">
        <v>4</v>
      </c>
      <c r="C9" s="6"/>
      <c r="D9" s="6" t="s">
        <v>10</v>
      </c>
      <c r="E9" s="6"/>
      <c r="F9" s="11">
        <v>91</v>
      </c>
      <c r="G9" s="16">
        <f t="shared" si="0"/>
        <v>27.3</v>
      </c>
      <c r="H9" s="16">
        <v>5</v>
      </c>
      <c r="I9" s="11">
        <v>75</v>
      </c>
      <c r="J9" s="16">
        <f t="shared" si="1"/>
        <v>22.5</v>
      </c>
      <c r="K9" s="11">
        <v>100</v>
      </c>
      <c r="L9" s="16">
        <f t="shared" si="2"/>
        <v>35</v>
      </c>
      <c r="M9" s="19">
        <f t="shared" si="3"/>
        <v>90</v>
      </c>
      <c r="N9" s="40"/>
      <c r="O9" s="34"/>
      <c r="P9" s="41"/>
    </row>
    <row r="10" spans="1:16" ht="16.5">
      <c r="A10" s="6">
        <v>5</v>
      </c>
      <c r="C10" s="6"/>
      <c r="D10" s="6" t="s">
        <v>11</v>
      </c>
      <c r="E10" s="6"/>
      <c r="F10" s="11">
        <v>88</v>
      </c>
      <c r="G10" s="16">
        <f t="shared" si="0"/>
        <v>26.4</v>
      </c>
      <c r="H10" s="16">
        <v>5</v>
      </c>
      <c r="I10" s="11">
        <v>85</v>
      </c>
      <c r="J10" s="16">
        <f t="shared" si="1"/>
        <v>25.5</v>
      </c>
      <c r="K10" s="11">
        <v>110</v>
      </c>
      <c r="L10" s="16">
        <f t="shared" si="2"/>
        <v>38.5</v>
      </c>
      <c r="M10" s="19">
        <f t="shared" si="3"/>
        <v>95</v>
      </c>
      <c r="N10" s="40"/>
      <c r="O10" s="34"/>
      <c r="P10" s="41"/>
    </row>
    <row r="11" spans="1:16" ht="16.5">
      <c r="A11" s="6">
        <v>6</v>
      </c>
      <c r="C11" s="6"/>
      <c r="D11" s="6" t="s">
        <v>12</v>
      </c>
      <c r="E11" s="6"/>
      <c r="F11" s="11">
        <v>83</v>
      </c>
      <c r="G11" s="16">
        <f t="shared" si="0"/>
        <v>24.9</v>
      </c>
      <c r="H11" s="16">
        <v>5</v>
      </c>
      <c r="I11" s="11">
        <v>120</v>
      </c>
      <c r="J11" s="16">
        <f t="shared" si="1"/>
        <v>36</v>
      </c>
      <c r="K11" s="11">
        <v>100</v>
      </c>
      <c r="L11" s="16">
        <f t="shared" si="2"/>
        <v>35</v>
      </c>
      <c r="M11" s="19">
        <f t="shared" si="3"/>
        <v>100</v>
      </c>
      <c r="N11" s="40"/>
      <c r="O11" s="34"/>
      <c r="P11" s="41"/>
    </row>
    <row r="12" spans="1:16" ht="16.5">
      <c r="A12" s="6">
        <v>7</v>
      </c>
      <c r="C12" s="6"/>
      <c r="D12" s="6" t="s">
        <v>13</v>
      </c>
      <c r="E12" s="6"/>
      <c r="F12" s="11">
        <v>89</v>
      </c>
      <c r="G12" s="16">
        <f t="shared" si="0"/>
        <v>26.7</v>
      </c>
      <c r="H12" s="16">
        <v>5</v>
      </c>
      <c r="I12" s="11">
        <v>120</v>
      </c>
      <c r="J12" s="16">
        <f t="shared" si="1"/>
        <v>36</v>
      </c>
      <c r="K12" s="11">
        <v>100</v>
      </c>
      <c r="L12" s="16">
        <f t="shared" si="2"/>
        <v>35</v>
      </c>
      <c r="M12" s="19">
        <f t="shared" si="3"/>
        <v>100</v>
      </c>
      <c r="N12" s="40"/>
      <c r="O12" s="34"/>
      <c r="P12" s="41"/>
    </row>
    <row r="13" spans="1:16" ht="16.5">
      <c r="A13" s="6">
        <v>8</v>
      </c>
      <c r="C13" s="6"/>
      <c r="D13" s="6" t="s">
        <v>14</v>
      </c>
      <c r="E13" s="6"/>
      <c r="F13" s="11">
        <v>81</v>
      </c>
      <c r="G13" s="16">
        <f t="shared" si="0"/>
        <v>24.3</v>
      </c>
      <c r="H13" s="16">
        <v>5</v>
      </c>
      <c r="I13" s="11">
        <v>105</v>
      </c>
      <c r="J13" s="16">
        <f t="shared" si="1"/>
        <v>31.5</v>
      </c>
      <c r="K13" s="11">
        <v>90</v>
      </c>
      <c r="L13" s="16">
        <f t="shared" si="2"/>
        <v>31.499999999999996</v>
      </c>
      <c r="M13" s="19">
        <f t="shared" si="3"/>
        <v>92</v>
      </c>
      <c r="N13" s="40"/>
      <c r="O13" s="34"/>
      <c r="P13" s="41"/>
    </row>
    <row r="14" spans="1:16" ht="16.5">
      <c r="A14" s="6">
        <v>9</v>
      </c>
      <c r="C14" s="6"/>
      <c r="D14" s="6" t="s">
        <v>15</v>
      </c>
      <c r="E14" s="6"/>
      <c r="F14" s="11">
        <v>82</v>
      </c>
      <c r="G14" s="16">
        <f t="shared" si="0"/>
        <v>24.599999999999998</v>
      </c>
      <c r="H14" s="16">
        <v>5</v>
      </c>
      <c r="I14" s="11">
        <v>100</v>
      </c>
      <c r="J14" s="16">
        <f t="shared" si="1"/>
        <v>30</v>
      </c>
      <c r="K14" s="11">
        <v>90</v>
      </c>
      <c r="L14" s="16">
        <f t="shared" si="2"/>
        <v>31.499999999999996</v>
      </c>
      <c r="M14" s="19">
        <f t="shared" si="3"/>
        <v>91</v>
      </c>
      <c r="N14" s="40"/>
      <c r="O14" s="34"/>
      <c r="P14" s="41"/>
    </row>
    <row r="15" spans="1:16" ht="16.5">
      <c r="A15" s="6">
        <v>10</v>
      </c>
      <c r="C15" s="6"/>
      <c r="D15" s="6" t="s">
        <v>16</v>
      </c>
      <c r="E15" s="6"/>
      <c r="F15" s="11">
        <v>70</v>
      </c>
      <c r="G15" s="16">
        <f t="shared" si="0"/>
        <v>21</v>
      </c>
      <c r="H15" s="16">
        <v>5</v>
      </c>
      <c r="I15" s="11">
        <v>110</v>
      </c>
      <c r="J15" s="16">
        <f t="shared" si="1"/>
        <v>33</v>
      </c>
      <c r="K15" s="11">
        <v>90</v>
      </c>
      <c r="L15" s="16">
        <f t="shared" si="2"/>
        <v>31.499999999999996</v>
      </c>
      <c r="M15" s="19">
        <f t="shared" si="3"/>
        <v>91</v>
      </c>
      <c r="N15" s="40"/>
      <c r="O15" s="34"/>
      <c r="P15" s="41"/>
    </row>
    <row r="16" spans="1:16" ht="16.5">
      <c r="A16" s="6">
        <v>11</v>
      </c>
      <c r="C16" s="6"/>
      <c r="D16" s="6" t="s">
        <v>17</v>
      </c>
      <c r="E16" s="6"/>
      <c r="F16" s="11">
        <v>104</v>
      </c>
      <c r="G16" s="16">
        <f t="shared" si="0"/>
        <v>31.2</v>
      </c>
      <c r="H16" s="16">
        <v>5</v>
      </c>
      <c r="I16" s="11">
        <v>120</v>
      </c>
      <c r="J16" s="16">
        <f t="shared" si="1"/>
        <v>36</v>
      </c>
      <c r="K16" s="11">
        <v>100</v>
      </c>
      <c r="L16" s="16">
        <f t="shared" si="2"/>
        <v>35</v>
      </c>
      <c r="M16" s="19">
        <f t="shared" si="3"/>
        <v>100</v>
      </c>
      <c r="N16" s="40"/>
      <c r="O16" s="34"/>
      <c r="P16" s="41"/>
    </row>
    <row r="17" spans="1:16" ht="16.5">
      <c r="A17" s="6">
        <v>12</v>
      </c>
      <c r="C17" s="6"/>
      <c r="D17" s="6" t="s">
        <v>18</v>
      </c>
      <c r="E17" s="6"/>
      <c r="F17" s="11">
        <v>70</v>
      </c>
      <c r="G17" s="16">
        <f t="shared" si="0"/>
        <v>21</v>
      </c>
      <c r="H17" s="16">
        <v>5</v>
      </c>
      <c r="I17" s="11">
        <v>85</v>
      </c>
      <c r="J17" s="16">
        <f t="shared" si="1"/>
        <v>25.5</v>
      </c>
      <c r="K17" s="11">
        <v>110</v>
      </c>
      <c r="L17" s="16">
        <f t="shared" si="2"/>
        <v>38.5</v>
      </c>
      <c r="M17" s="19">
        <f t="shared" si="3"/>
        <v>90</v>
      </c>
      <c r="N17" s="40"/>
      <c r="O17" s="34"/>
      <c r="P17" s="41"/>
    </row>
    <row r="18" spans="1:16" ht="16.5">
      <c r="A18" s="6">
        <v>13</v>
      </c>
      <c r="C18" s="6"/>
      <c r="D18" s="6" t="s">
        <v>19</v>
      </c>
      <c r="E18" s="6"/>
      <c r="F18" s="11">
        <v>88</v>
      </c>
      <c r="G18" s="16">
        <f t="shared" si="0"/>
        <v>26.4</v>
      </c>
      <c r="H18" s="16">
        <v>5</v>
      </c>
      <c r="I18" s="11">
        <v>65</v>
      </c>
      <c r="J18" s="16">
        <f t="shared" si="1"/>
        <v>19.5</v>
      </c>
      <c r="K18" s="11">
        <v>100</v>
      </c>
      <c r="L18" s="16">
        <f t="shared" si="2"/>
        <v>35</v>
      </c>
      <c r="M18" s="19">
        <f t="shared" si="3"/>
        <v>86</v>
      </c>
      <c r="N18" s="40"/>
      <c r="O18" s="34"/>
      <c r="P18" s="41"/>
    </row>
    <row r="19" spans="1:16" ht="16.5">
      <c r="A19" s="6">
        <v>14</v>
      </c>
      <c r="C19" s="6"/>
      <c r="D19" s="6" t="s">
        <v>20</v>
      </c>
      <c r="E19" s="6"/>
      <c r="F19" s="11">
        <v>100</v>
      </c>
      <c r="G19" s="16">
        <f t="shared" si="0"/>
        <v>30</v>
      </c>
      <c r="H19" s="16">
        <v>5</v>
      </c>
      <c r="I19" s="11">
        <v>105</v>
      </c>
      <c r="J19" s="16">
        <f t="shared" si="1"/>
        <v>31.5</v>
      </c>
      <c r="K19" s="11">
        <v>90</v>
      </c>
      <c r="L19" s="16">
        <f t="shared" si="2"/>
        <v>31.499999999999996</v>
      </c>
      <c r="M19" s="19">
        <f t="shared" si="3"/>
        <v>98</v>
      </c>
      <c r="N19" s="40"/>
      <c r="O19" s="34"/>
      <c r="P19" s="41"/>
    </row>
    <row r="20" spans="1:16" ht="16.5">
      <c r="A20" s="6">
        <v>15</v>
      </c>
      <c r="C20" s="6"/>
      <c r="D20" s="6" t="s">
        <v>21</v>
      </c>
      <c r="E20" s="6"/>
      <c r="F20" s="11">
        <v>82</v>
      </c>
      <c r="G20" s="16">
        <f t="shared" si="0"/>
        <v>24.599999999999998</v>
      </c>
      <c r="H20" s="16">
        <v>5</v>
      </c>
      <c r="I20" s="11">
        <v>85</v>
      </c>
      <c r="J20" s="16">
        <f t="shared" si="1"/>
        <v>25.5</v>
      </c>
      <c r="K20" s="11">
        <v>90</v>
      </c>
      <c r="L20" s="16">
        <f t="shared" si="2"/>
        <v>31.499999999999996</v>
      </c>
      <c r="M20" s="19">
        <f t="shared" si="3"/>
        <v>87</v>
      </c>
      <c r="N20" s="40"/>
      <c r="O20" s="34"/>
      <c r="P20" s="41"/>
    </row>
    <row r="21" spans="1:16" ht="16.5">
      <c r="A21" s="6">
        <v>16</v>
      </c>
      <c r="C21" s="6"/>
      <c r="D21" s="6" t="s">
        <v>22</v>
      </c>
      <c r="E21" s="6"/>
      <c r="F21" s="11">
        <v>106</v>
      </c>
      <c r="G21" s="16">
        <f t="shared" si="0"/>
        <v>31.799999999999997</v>
      </c>
      <c r="H21" s="16">
        <v>5</v>
      </c>
      <c r="I21" s="11">
        <v>105</v>
      </c>
      <c r="J21" s="16">
        <f t="shared" si="1"/>
        <v>31.5</v>
      </c>
      <c r="K21" s="11">
        <v>90</v>
      </c>
      <c r="L21" s="16">
        <f t="shared" si="2"/>
        <v>31.499999999999996</v>
      </c>
      <c r="M21" s="19">
        <f t="shared" si="3"/>
        <v>100</v>
      </c>
      <c r="N21" s="40"/>
      <c r="O21" s="34"/>
      <c r="P21" s="41"/>
    </row>
    <row r="22" spans="1:16" ht="16.5">
      <c r="A22" s="6">
        <v>17</v>
      </c>
      <c r="C22" s="6"/>
      <c r="D22" s="6" t="s">
        <v>23</v>
      </c>
      <c r="E22" s="6"/>
      <c r="F22" s="11">
        <v>93</v>
      </c>
      <c r="G22" s="16">
        <f t="shared" si="0"/>
        <v>27.9</v>
      </c>
      <c r="H22" s="16">
        <v>5</v>
      </c>
      <c r="I22" s="11">
        <v>85</v>
      </c>
      <c r="J22" s="16">
        <f t="shared" si="1"/>
        <v>25.5</v>
      </c>
      <c r="K22" s="11">
        <v>90</v>
      </c>
      <c r="L22" s="16">
        <f t="shared" si="2"/>
        <v>31.499999999999996</v>
      </c>
      <c r="M22" s="19">
        <f t="shared" si="3"/>
        <v>90</v>
      </c>
      <c r="N22" s="40"/>
      <c r="O22" s="34"/>
      <c r="P22" s="41"/>
    </row>
    <row r="23" spans="1:16" ht="16.5">
      <c r="A23" s="6">
        <v>18</v>
      </c>
      <c r="C23" s="6"/>
      <c r="D23" s="6" t="s">
        <v>24</v>
      </c>
      <c r="E23" s="6"/>
      <c r="F23" s="11">
        <v>89</v>
      </c>
      <c r="G23" s="16">
        <f t="shared" si="0"/>
        <v>26.7</v>
      </c>
      <c r="H23" s="16">
        <v>5</v>
      </c>
      <c r="I23" s="11">
        <v>125</v>
      </c>
      <c r="J23" s="16">
        <f t="shared" si="1"/>
        <v>37.5</v>
      </c>
      <c r="K23" s="11">
        <v>90</v>
      </c>
      <c r="L23" s="16">
        <f t="shared" si="2"/>
        <v>31.499999999999996</v>
      </c>
      <c r="M23" s="19">
        <f t="shared" si="3"/>
        <v>100</v>
      </c>
      <c r="N23" s="40"/>
      <c r="O23" s="34"/>
      <c r="P23" s="41"/>
    </row>
    <row r="24" spans="1:16" ht="16.5">
      <c r="A24" s="6">
        <v>19</v>
      </c>
      <c r="C24" s="6"/>
      <c r="D24" s="6" t="s">
        <v>25</v>
      </c>
      <c r="E24" s="6"/>
      <c r="F24" s="11">
        <v>83</v>
      </c>
      <c r="G24" s="16">
        <f t="shared" si="0"/>
        <v>24.9</v>
      </c>
      <c r="H24" s="16">
        <v>5</v>
      </c>
      <c r="I24" s="11">
        <v>100</v>
      </c>
      <c r="J24" s="16">
        <f t="shared" si="1"/>
        <v>30</v>
      </c>
      <c r="K24" s="11">
        <v>90</v>
      </c>
      <c r="L24" s="16">
        <f t="shared" si="2"/>
        <v>31.499999999999996</v>
      </c>
      <c r="M24" s="19">
        <f t="shared" si="3"/>
        <v>91</v>
      </c>
      <c r="N24" s="40"/>
      <c r="O24" s="34"/>
      <c r="P24" s="41"/>
    </row>
    <row r="25" spans="1:16" ht="16.5">
      <c r="A25" s="6">
        <v>20</v>
      </c>
      <c r="C25" s="6"/>
      <c r="D25" s="6" t="s">
        <v>26</v>
      </c>
      <c r="E25" s="6"/>
      <c r="F25" s="11">
        <v>86</v>
      </c>
      <c r="G25" s="16">
        <f t="shared" si="0"/>
        <v>25.8</v>
      </c>
      <c r="H25" s="16">
        <v>5</v>
      </c>
      <c r="I25" s="11">
        <v>100</v>
      </c>
      <c r="J25" s="16">
        <f t="shared" si="1"/>
        <v>30</v>
      </c>
      <c r="K25" s="11">
        <v>90</v>
      </c>
      <c r="L25" s="16">
        <f t="shared" si="2"/>
        <v>31.499999999999996</v>
      </c>
      <c r="M25" s="19">
        <f t="shared" si="3"/>
        <v>92</v>
      </c>
      <c r="N25" s="40"/>
      <c r="O25" s="34"/>
      <c r="P25" s="41"/>
    </row>
    <row r="26" spans="1:16" ht="16.5">
      <c r="A26" s="6">
        <v>21</v>
      </c>
      <c r="C26" s="6"/>
      <c r="D26" s="6" t="s">
        <v>27</v>
      </c>
      <c r="E26" s="6"/>
      <c r="F26" s="11">
        <v>102</v>
      </c>
      <c r="G26" s="16">
        <f t="shared" si="0"/>
        <v>30.599999999999998</v>
      </c>
      <c r="H26" s="16">
        <v>5</v>
      </c>
      <c r="I26" s="11">
        <v>125</v>
      </c>
      <c r="J26" s="16">
        <f t="shared" si="1"/>
        <v>37.5</v>
      </c>
      <c r="K26" s="11">
        <v>90</v>
      </c>
      <c r="L26" s="16">
        <f t="shared" si="2"/>
        <v>31.499999999999996</v>
      </c>
      <c r="M26" s="19">
        <f t="shared" si="3"/>
        <v>100</v>
      </c>
      <c r="N26" s="40"/>
      <c r="O26" s="34"/>
      <c r="P26" s="41"/>
    </row>
    <row r="27" spans="1:16" s="26" customFormat="1" ht="16.5">
      <c r="A27" s="25">
        <v>22</v>
      </c>
      <c r="C27" s="25"/>
      <c r="D27" s="25" t="s">
        <v>28</v>
      </c>
      <c r="E27" s="25"/>
      <c r="F27" s="27">
        <v>70</v>
      </c>
      <c r="G27" s="28">
        <f t="shared" si="0"/>
        <v>21</v>
      </c>
      <c r="H27" s="28">
        <v>5</v>
      </c>
      <c r="I27" s="27">
        <v>0</v>
      </c>
      <c r="J27" s="28">
        <f t="shared" si="1"/>
        <v>0</v>
      </c>
      <c r="K27" s="27">
        <v>0</v>
      </c>
      <c r="L27" s="16">
        <f t="shared" si="2"/>
        <v>0</v>
      </c>
      <c r="M27" s="19">
        <v>33</v>
      </c>
      <c r="N27" s="40"/>
      <c r="O27" s="34"/>
      <c r="P27" s="41"/>
    </row>
    <row r="28" spans="1:16" ht="16.5">
      <c r="A28" s="6">
        <v>23</v>
      </c>
      <c r="C28" s="6"/>
      <c r="D28" s="6" t="s">
        <v>29</v>
      </c>
      <c r="E28" s="6"/>
      <c r="F28" s="11">
        <v>112</v>
      </c>
      <c r="G28" s="16">
        <f t="shared" si="0"/>
        <v>33.6</v>
      </c>
      <c r="H28" s="16">
        <v>5</v>
      </c>
      <c r="I28" s="11">
        <v>85</v>
      </c>
      <c r="J28" s="16">
        <f t="shared" si="1"/>
        <v>25.5</v>
      </c>
      <c r="K28" s="11">
        <v>110</v>
      </c>
      <c r="L28" s="16">
        <f t="shared" si="2"/>
        <v>38.5</v>
      </c>
      <c r="M28" s="19">
        <f t="shared" si="3"/>
        <v>100</v>
      </c>
      <c r="N28" s="40"/>
      <c r="O28" s="34"/>
      <c r="P28" s="41"/>
    </row>
    <row r="29" spans="1:16" ht="16.5">
      <c r="A29" s="6">
        <v>24</v>
      </c>
      <c r="C29" s="6"/>
      <c r="D29" s="6" t="s">
        <v>30</v>
      </c>
      <c r="E29" s="6"/>
      <c r="F29" s="11">
        <v>81</v>
      </c>
      <c r="G29" s="16">
        <f t="shared" si="0"/>
        <v>24.3</v>
      </c>
      <c r="H29" s="16">
        <v>5</v>
      </c>
      <c r="I29" s="11">
        <v>0</v>
      </c>
      <c r="J29" s="16">
        <f t="shared" si="1"/>
        <v>0</v>
      </c>
      <c r="K29" s="29">
        <v>0</v>
      </c>
      <c r="L29" s="16">
        <f t="shared" si="2"/>
        <v>0</v>
      </c>
      <c r="M29" s="19">
        <v>36</v>
      </c>
      <c r="N29" s="40"/>
      <c r="O29" s="34"/>
      <c r="P29" s="41"/>
    </row>
    <row r="30" spans="1:16" ht="16.5">
      <c r="A30" s="6">
        <v>25</v>
      </c>
      <c r="C30" s="6"/>
      <c r="D30" s="6" t="s">
        <v>31</v>
      </c>
      <c r="E30" s="6"/>
      <c r="F30" s="11">
        <v>70</v>
      </c>
      <c r="G30" s="16">
        <f t="shared" si="0"/>
        <v>21</v>
      </c>
      <c r="H30" s="16">
        <v>5</v>
      </c>
      <c r="I30" s="11">
        <v>60</v>
      </c>
      <c r="J30" s="16">
        <f t="shared" si="1"/>
        <v>18</v>
      </c>
      <c r="K30" s="11">
        <v>120</v>
      </c>
      <c r="L30" s="16">
        <f t="shared" si="2"/>
        <v>42</v>
      </c>
      <c r="M30" s="19">
        <f t="shared" si="3"/>
        <v>86</v>
      </c>
      <c r="N30" s="40"/>
      <c r="O30" s="34"/>
      <c r="P30" s="41"/>
    </row>
    <row r="31" spans="1:16" ht="16.5">
      <c r="A31" s="6">
        <v>26</v>
      </c>
      <c r="C31" s="6"/>
      <c r="D31" s="6" t="s">
        <v>32</v>
      </c>
      <c r="E31" s="6"/>
      <c r="F31" s="11">
        <v>86</v>
      </c>
      <c r="G31" s="16">
        <f t="shared" si="0"/>
        <v>25.8</v>
      </c>
      <c r="H31" s="16">
        <v>5</v>
      </c>
      <c r="I31" s="11">
        <v>110</v>
      </c>
      <c r="J31" s="16">
        <f t="shared" si="1"/>
        <v>33</v>
      </c>
      <c r="K31" s="11">
        <v>90</v>
      </c>
      <c r="L31" s="16">
        <f t="shared" si="2"/>
        <v>31.499999999999996</v>
      </c>
      <c r="M31" s="19">
        <f t="shared" si="3"/>
        <v>95</v>
      </c>
      <c r="N31" s="40"/>
      <c r="O31" s="34"/>
      <c r="P31" s="41"/>
    </row>
    <row r="32" spans="1:16" ht="16.5">
      <c r="A32" s="6">
        <v>27</v>
      </c>
      <c r="C32" s="6"/>
      <c r="D32" s="6" t="s">
        <v>33</v>
      </c>
      <c r="E32" s="6"/>
      <c r="F32" s="11">
        <v>70</v>
      </c>
      <c r="G32" s="16">
        <f t="shared" si="0"/>
        <v>21</v>
      </c>
      <c r="H32" s="16">
        <v>5</v>
      </c>
      <c r="I32" s="11">
        <v>0</v>
      </c>
      <c r="J32" s="16">
        <f t="shared" si="1"/>
        <v>0</v>
      </c>
      <c r="K32" s="29">
        <v>80</v>
      </c>
      <c r="L32" s="16">
        <f t="shared" si="2"/>
        <v>28</v>
      </c>
      <c r="M32" s="19">
        <v>61</v>
      </c>
      <c r="N32" s="40"/>
      <c r="O32" s="34"/>
      <c r="P32" s="41"/>
    </row>
    <row r="33" spans="1:16" ht="16.5">
      <c r="A33" s="6">
        <v>28</v>
      </c>
      <c r="C33" s="6"/>
      <c r="D33" s="6" t="s">
        <v>34</v>
      </c>
      <c r="E33" s="6"/>
      <c r="F33" s="11">
        <v>70</v>
      </c>
      <c r="G33" s="16">
        <f t="shared" si="0"/>
        <v>21</v>
      </c>
      <c r="H33" s="16">
        <v>5</v>
      </c>
      <c r="I33" s="11">
        <v>75</v>
      </c>
      <c r="J33" s="16">
        <f t="shared" si="1"/>
        <v>22.5</v>
      </c>
      <c r="K33" s="11">
        <v>100</v>
      </c>
      <c r="L33" s="16">
        <f t="shared" si="2"/>
        <v>35</v>
      </c>
      <c r="M33" s="19">
        <f t="shared" si="3"/>
        <v>84</v>
      </c>
      <c r="N33" s="40"/>
      <c r="O33" s="34"/>
      <c r="P33" s="41"/>
    </row>
    <row r="34" spans="1:16" ht="16.5">
      <c r="A34" s="6">
        <v>29</v>
      </c>
      <c r="C34" s="6"/>
      <c r="D34" s="6" t="s">
        <v>35</v>
      </c>
      <c r="E34" s="6"/>
      <c r="F34" s="11">
        <v>70</v>
      </c>
      <c r="G34" s="16">
        <f t="shared" si="0"/>
        <v>21</v>
      </c>
      <c r="H34" s="16">
        <v>5</v>
      </c>
      <c r="I34" s="11">
        <v>70</v>
      </c>
      <c r="J34" s="16">
        <f t="shared" si="1"/>
        <v>21</v>
      </c>
      <c r="K34" s="11">
        <v>90</v>
      </c>
      <c r="L34" s="16">
        <f t="shared" si="2"/>
        <v>31.499999999999996</v>
      </c>
      <c r="M34" s="19">
        <f t="shared" si="3"/>
        <v>79</v>
      </c>
      <c r="N34" s="40"/>
      <c r="O34" s="34"/>
      <c r="P34" s="41"/>
    </row>
    <row r="35" spans="1:16" s="22" customFormat="1" ht="16.5">
      <c r="A35" s="21">
        <v>30</v>
      </c>
      <c r="C35" s="21"/>
      <c r="D35" s="21" t="s">
        <v>36</v>
      </c>
      <c r="E35" s="21"/>
      <c r="F35" s="23">
        <v>70</v>
      </c>
      <c r="G35" s="24">
        <f t="shared" si="0"/>
        <v>21</v>
      </c>
      <c r="H35" s="24">
        <v>5</v>
      </c>
      <c r="I35" s="23">
        <v>0</v>
      </c>
      <c r="J35" s="24">
        <f t="shared" si="1"/>
        <v>0</v>
      </c>
      <c r="K35" s="23">
        <v>0</v>
      </c>
      <c r="L35" s="16">
        <f t="shared" si="2"/>
        <v>0</v>
      </c>
      <c r="M35" s="19">
        <v>33</v>
      </c>
      <c r="N35" s="40"/>
      <c r="O35" s="34"/>
      <c r="P35" s="41"/>
    </row>
    <row r="36" spans="1:16" ht="16.5">
      <c r="A36" s="6">
        <v>31</v>
      </c>
      <c r="C36" s="6"/>
      <c r="D36" s="6" t="s">
        <v>37</v>
      </c>
      <c r="E36" s="6"/>
      <c r="F36" s="11">
        <v>82</v>
      </c>
      <c r="G36" s="16">
        <f t="shared" si="0"/>
        <v>24.599999999999998</v>
      </c>
      <c r="H36" s="16">
        <v>5</v>
      </c>
      <c r="I36" s="11">
        <v>85</v>
      </c>
      <c r="J36" s="16">
        <f t="shared" si="1"/>
        <v>25.5</v>
      </c>
      <c r="K36" s="11">
        <v>90</v>
      </c>
      <c r="L36" s="16">
        <f t="shared" si="2"/>
        <v>31.499999999999996</v>
      </c>
      <c r="M36" s="19">
        <f t="shared" si="3"/>
        <v>87</v>
      </c>
      <c r="N36" s="40"/>
      <c r="O36" s="34"/>
      <c r="P36" s="41"/>
    </row>
    <row r="37" spans="1:16" ht="16.5">
      <c r="A37" s="6">
        <v>32</v>
      </c>
      <c r="C37" s="6"/>
      <c r="D37" s="6" t="s">
        <v>38</v>
      </c>
      <c r="E37" s="6"/>
      <c r="F37" s="11">
        <v>112</v>
      </c>
      <c r="G37" s="16">
        <f t="shared" si="0"/>
        <v>33.6</v>
      </c>
      <c r="H37" s="16">
        <v>5</v>
      </c>
      <c r="I37" s="11">
        <v>0</v>
      </c>
      <c r="J37" s="16">
        <f t="shared" si="1"/>
        <v>0</v>
      </c>
      <c r="K37" s="29">
        <v>0</v>
      </c>
      <c r="L37" s="16">
        <f t="shared" si="2"/>
        <v>0</v>
      </c>
      <c r="M37" s="19">
        <v>46</v>
      </c>
      <c r="N37" s="40"/>
      <c r="O37" s="34"/>
      <c r="P37" s="41"/>
    </row>
    <row r="38" spans="1:16" ht="16.5">
      <c r="A38" s="6">
        <v>33</v>
      </c>
      <c r="C38" s="6"/>
      <c r="D38" s="6" t="s">
        <v>39</v>
      </c>
      <c r="E38" s="6"/>
      <c r="F38" s="11">
        <v>98</v>
      </c>
      <c r="G38" s="16">
        <f t="shared" si="0"/>
        <v>29.4</v>
      </c>
      <c r="H38" s="16">
        <v>5</v>
      </c>
      <c r="I38" s="11">
        <v>95</v>
      </c>
      <c r="J38" s="16">
        <f t="shared" si="1"/>
        <v>28.5</v>
      </c>
      <c r="K38" s="11">
        <v>110</v>
      </c>
      <c r="L38" s="16">
        <f t="shared" si="2"/>
        <v>38.5</v>
      </c>
      <c r="M38" s="19">
        <f t="shared" si="3"/>
        <v>100</v>
      </c>
      <c r="N38" s="40"/>
      <c r="O38" s="34"/>
      <c r="P38" s="41"/>
    </row>
    <row r="39" spans="1:16" ht="16.5">
      <c r="A39" s="6">
        <v>34</v>
      </c>
      <c r="C39" s="6"/>
      <c r="D39" s="6" t="s">
        <v>40</v>
      </c>
      <c r="E39" s="6"/>
      <c r="F39" s="11">
        <v>82</v>
      </c>
      <c r="G39" s="16">
        <f t="shared" si="0"/>
        <v>24.599999999999998</v>
      </c>
      <c r="H39" s="16">
        <v>5</v>
      </c>
      <c r="I39" s="11">
        <v>0</v>
      </c>
      <c r="J39" s="16">
        <f t="shared" si="1"/>
        <v>0</v>
      </c>
      <c r="K39" s="29">
        <v>0</v>
      </c>
      <c r="L39" s="16">
        <f t="shared" si="2"/>
        <v>0</v>
      </c>
      <c r="M39" s="19">
        <v>37</v>
      </c>
      <c r="N39" s="40"/>
      <c r="O39" s="34"/>
      <c r="P39" s="41"/>
    </row>
    <row r="40" spans="1:16" ht="16.5">
      <c r="A40" s="6">
        <v>35</v>
      </c>
      <c r="C40" s="6"/>
      <c r="D40" s="6" t="s">
        <v>41</v>
      </c>
      <c r="E40" s="6"/>
      <c r="F40" s="11">
        <v>70</v>
      </c>
      <c r="G40" s="16">
        <f t="shared" si="0"/>
        <v>21</v>
      </c>
      <c r="H40" s="16">
        <v>5</v>
      </c>
      <c r="I40" s="11">
        <v>60</v>
      </c>
      <c r="J40" s="16">
        <f t="shared" si="1"/>
        <v>18</v>
      </c>
      <c r="K40" s="11">
        <v>120</v>
      </c>
      <c r="L40" s="16">
        <f t="shared" si="2"/>
        <v>42</v>
      </c>
      <c r="M40" s="19">
        <f t="shared" si="3"/>
        <v>86</v>
      </c>
      <c r="N40" s="40"/>
      <c r="O40" s="34"/>
      <c r="P40" s="41"/>
    </row>
    <row r="41" spans="1:16" ht="16.5">
      <c r="A41" s="6">
        <v>36</v>
      </c>
      <c r="C41" s="6"/>
      <c r="D41" s="6" t="s">
        <v>42</v>
      </c>
      <c r="E41" s="6"/>
      <c r="F41" s="11">
        <v>83</v>
      </c>
      <c r="G41" s="16">
        <f t="shared" si="0"/>
        <v>24.9</v>
      </c>
      <c r="H41" s="16">
        <v>5</v>
      </c>
      <c r="I41" s="11">
        <v>95</v>
      </c>
      <c r="J41" s="16">
        <f t="shared" si="1"/>
        <v>28.5</v>
      </c>
      <c r="K41" s="11">
        <v>110</v>
      </c>
      <c r="L41" s="16">
        <f t="shared" si="2"/>
        <v>38.5</v>
      </c>
      <c r="M41" s="19">
        <f t="shared" si="3"/>
        <v>97</v>
      </c>
      <c r="N41" s="40"/>
      <c r="O41" s="34"/>
      <c r="P41" s="41"/>
    </row>
    <row r="42" spans="1:16" ht="16.5">
      <c r="A42" s="6">
        <v>37</v>
      </c>
      <c r="C42" s="6"/>
      <c r="D42" s="6" t="s">
        <v>43</v>
      </c>
      <c r="E42" s="6"/>
      <c r="F42" s="11">
        <v>87</v>
      </c>
      <c r="G42" s="16">
        <f t="shared" si="0"/>
        <v>26.099999999999998</v>
      </c>
      <c r="H42" s="16">
        <v>5</v>
      </c>
      <c r="I42" s="11">
        <v>95</v>
      </c>
      <c r="J42" s="16">
        <f t="shared" si="1"/>
        <v>28.5</v>
      </c>
      <c r="K42" s="11">
        <v>110</v>
      </c>
      <c r="L42" s="16">
        <f t="shared" si="2"/>
        <v>38.5</v>
      </c>
      <c r="M42" s="19">
        <f t="shared" si="3"/>
        <v>98</v>
      </c>
      <c r="N42" s="40"/>
      <c r="O42" s="34"/>
      <c r="P42" s="41"/>
    </row>
    <row r="43" spans="1:16" ht="16.5">
      <c r="A43" s="6">
        <v>38</v>
      </c>
      <c r="C43" s="6"/>
      <c r="D43" s="6" t="s">
        <v>44</v>
      </c>
      <c r="E43" s="6"/>
      <c r="F43" s="11">
        <v>70</v>
      </c>
      <c r="G43" s="16">
        <f t="shared" si="0"/>
        <v>21</v>
      </c>
      <c r="H43" s="16">
        <v>5</v>
      </c>
      <c r="I43" s="11">
        <v>70</v>
      </c>
      <c r="J43" s="16">
        <f t="shared" si="1"/>
        <v>21</v>
      </c>
      <c r="K43" s="11">
        <v>90</v>
      </c>
      <c r="L43" s="16">
        <f t="shared" si="2"/>
        <v>31.499999999999996</v>
      </c>
      <c r="M43" s="19">
        <f t="shared" si="3"/>
        <v>79</v>
      </c>
      <c r="N43" s="40"/>
      <c r="O43" s="34"/>
      <c r="P43" s="41"/>
    </row>
    <row r="44" spans="1:16" ht="16.5">
      <c r="A44" s="6">
        <v>39</v>
      </c>
      <c r="C44" s="6"/>
      <c r="D44" s="6" t="s">
        <v>45</v>
      </c>
      <c r="E44" s="6"/>
      <c r="F44" s="11">
        <v>89</v>
      </c>
      <c r="G44" s="16">
        <f t="shared" si="0"/>
        <v>26.7</v>
      </c>
      <c r="H44" s="16">
        <v>5</v>
      </c>
      <c r="I44" s="11">
        <v>125</v>
      </c>
      <c r="J44" s="16">
        <f t="shared" si="1"/>
        <v>37.5</v>
      </c>
      <c r="K44" s="11">
        <v>90</v>
      </c>
      <c r="L44" s="16">
        <f t="shared" si="2"/>
        <v>31.499999999999996</v>
      </c>
      <c r="M44" s="19">
        <f t="shared" si="3"/>
        <v>100</v>
      </c>
      <c r="N44" s="40"/>
      <c r="O44" s="34"/>
      <c r="P44" s="41"/>
    </row>
    <row r="45" spans="1:16" ht="16.5">
      <c r="A45" s="6">
        <v>40</v>
      </c>
      <c r="C45" s="6"/>
      <c r="D45" s="6" t="s">
        <v>46</v>
      </c>
      <c r="E45" s="6"/>
      <c r="F45" s="11">
        <v>112</v>
      </c>
      <c r="G45" s="16">
        <f t="shared" si="0"/>
        <v>33.6</v>
      </c>
      <c r="H45" s="16">
        <v>5</v>
      </c>
      <c r="I45" s="11">
        <v>85</v>
      </c>
      <c r="J45" s="16">
        <f t="shared" si="1"/>
        <v>25.5</v>
      </c>
      <c r="K45" s="11">
        <v>110</v>
      </c>
      <c r="L45" s="16">
        <f t="shared" si="2"/>
        <v>38.5</v>
      </c>
      <c r="M45" s="19">
        <f t="shared" si="3"/>
        <v>100</v>
      </c>
      <c r="N45" s="40"/>
      <c r="O45" s="34"/>
      <c r="P45" s="41"/>
    </row>
    <row r="46" spans="1:16" ht="16.5">
      <c r="A46" s="6">
        <v>41</v>
      </c>
      <c r="C46" s="6"/>
      <c r="D46" s="6" t="s">
        <v>47</v>
      </c>
      <c r="E46" s="6"/>
      <c r="F46" s="11">
        <v>100</v>
      </c>
      <c r="G46" s="16">
        <f t="shared" si="0"/>
        <v>30</v>
      </c>
      <c r="H46" s="16">
        <v>5</v>
      </c>
      <c r="I46" s="11">
        <v>0</v>
      </c>
      <c r="J46" s="16">
        <f t="shared" si="1"/>
        <v>0</v>
      </c>
      <c r="K46" s="29">
        <v>80</v>
      </c>
      <c r="L46" s="16">
        <f t="shared" si="2"/>
        <v>28</v>
      </c>
      <c r="M46" s="19">
        <v>70</v>
      </c>
      <c r="N46" s="40"/>
      <c r="O46" s="34"/>
      <c r="P46" s="41"/>
    </row>
    <row r="47" spans="1:16" ht="16.5">
      <c r="A47" s="6">
        <v>42</v>
      </c>
      <c r="C47" s="6"/>
      <c r="D47" s="6" t="s">
        <v>48</v>
      </c>
      <c r="E47" s="6"/>
      <c r="F47" s="11">
        <v>87</v>
      </c>
      <c r="G47" s="16">
        <f t="shared" si="0"/>
        <v>26.099999999999998</v>
      </c>
      <c r="H47" s="16">
        <v>5</v>
      </c>
      <c r="I47" s="11">
        <v>0</v>
      </c>
      <c r="J47" s="16">
        <f t="shared" si="1"/>
        <v>0</v>
      </c>
      <c r="K47" s="29">
        <v>80</v>
      </c>
      <c r="L47" s="16">
        <f t="shared" si="2"/>
        <v>28</v>
      </c>
      <c r="M47" s="19">
        <v>66</v>
      </c>
      <c r="N47" s="40"/>
      <c r="O47" s="34"/>
      <c r="P47" s="41"/>
    </row>
    <row r="48" spans="1:16" ht="16.5">
      <c r="A48" s="6">
        <v>43</v>
      </c>
      <c r="C48" s="6"/>
      <c r="D48" s="6" t="s">
        <v>49</v>
      </c>
      <c r="E48" s="6"/>
      <c r="F48" s="11">
        <v>70</v>
      </c>
      <c r="G48" s="16">
        <f t="shared" si="0"/>
        <v>21</v>
      </c>
      <c r="H48" s="16">
        <v>5</v>
      </c>
      <c r="I48" s="11">
        <v>60</v>
      </c>
      <c r="J48" s="16">
        <f t="shared" si="1"/>
        <v>18</v>
      </c>
      <c r="K48" s="11">
        <v>120</v>
      </c>
      <c r="L48" s="16">
        <f t="shared" si="2"/>
        <v>42</v>
      </c>
      <c r="M48" s="19">
        <f t="shared" si="3"/>
        <v>86</v>
      </c>
      <c r="N48" s="40"/>
      <c r="O48" s="34"/>
      <c r="P48" s="41"/>
    </row>
    <row r="49" spans="1:16" ht="16.5">
      <c r="A49" s="6">
        <v>44</v>
      </c>
      <c r="C49" s="6"/>
      <c r="D49" s="6" t="s">
        <v>50</v>
      </c>
      <c r="E49" s="6"/>
      <c r="F49" s="11">
        <v>84</v>
      </c>
      <c r="G49" s="16">
        <f t="shared" si="0"/>
        <v>25.2</v>
      </c>
      <c r="H49" s="16">
        <v>5</v>
      </c>
      <c r="I49" s="11">
        <v>65</v>
      </c>
      <c r="J49" s="16">
        <f t="shared" si="1"/>
        <v>19.5</v>
      </c>
      <c r="K49" s="11">
        <v>100</v>
      </c>
      <c r="L49" s="16">
        <f t="shared" si="2"/>
        <v>35</v>
      </c>
      <c r="M49" s="19">
        <f t="shared" si="3"/>
        <v>85</v>
      </c>
      <c r="N49" s="40"/>
      <c r="O49" s="34"/>
      <c r="P49" s="41"/>
    </row>
    <row r="50" spans="1:16" ht="16.5">
      <c r="A50" s="6">
        <v>45</v>
      </c>
      <c r="C50" s="6"/>
      <c r="D50" s="6" t="s">
        <v>51</v>
      </c>
      <c r="E50" s="6"/>
      <c r="F50" s="11">
        <v>100</v>
      </c>
      <c r="G50" s="16">
        <f t="shared" si="0"/>
        <v>30</v>
      </c>
      <c r="H50" s="16">
        <v>5</v>
      </c>
      <c r="I50" s="11">
        <v>110</v>
      </c>
      <c r="J50" s="16">
        <f t="shared" si="1"/>
        <v>33</v>
      </c>
      <c r="K50" s="11">
        <v>90</v>
      </c>
      <c r="L50" s="16">
        <f t="shared" si="2"/>
        <v>31.499999999999996</v>
      </c>
      <c r="M50" s="19">
        <f t="shared" si="3"/>
        <v>100</v>
      </c>
      <c r="N50" s="40"/>
      <c r="O50" s="34"/>
      <c r="P50" s="41"/>
    </row>
    <row r="51" spans="1:16" ht="409.5" customHeight="1" hidden="1">
      <c r="A51" s="1"/>
      <c r="N51" s="40"/>
      <c r="O51" s="34"/>
      <c r="P51" s="41"/>
    </row>
    <row r="52" spans="1:16" ht="169.5" customHeight="1">
      <c r="A52" s="7"/>
      <c r="B52" s="8"/>
      <c r="C52" s="8"/>
      <c r="D52" s="8"/>
      <c r="E52" s="8"/>
      <c r="F52" s="12"/>
      <c r="G52" s="17"/>
      <c r="H52" s="17"/>
      <c r="I52" s="12"/>
      <c r="J52" s="17"/>
      <c r="K52" s="12"/>
      <c r="L52" s="17"/>
      <c r="M52" s="20"/>
      <c r="N52" s="42"/>
      <c r="O52" s="43"/>
      <c r="P52" s="44"/>
    </row>
    <row r="53" ht="409.5" customHeight="1" hidden="1"/>
  </sheetData>
  <sheetProtection/>
  <mergeCells count="5">
    <mergeCell ref="A1:P1"/>
    <mergeCell ref="B2:N2"/>
    <mergeCell ref="B3:N3"/>
    <mergeCell ref="N5:P5"/>
    <mergeCell ref="N6:P52"/>
  </mergeCells>
  <printOptions/>
  <pageMargins left="0.5511811023622047" right="0.5511811023622047" top="0.2362204724409449" bottom="0.2362204724409449" header="0.2362204724409449" footer="0.2362204724409449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2021-06-24T15:52:39Z</dcterms:created>
  <dcterms:modified xsi:type="dcterms:W3CDTF">2021-06-24T15:53:10Z</dcterms:modified>
  <cp:category/>
  <cp:version/>
  <cp:contentType/>
  <cp:contentStatus/>
</cp:coreProperties>
</file>